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 activeTab="1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B39" i="2"/>
  <c r="F38" i="1" l="1"/>
  <c r="D38"/>
  <c r="C38"/>
  <c r="B38"/>
  <c r="E33"/>
  <c r="G33"/>
  <c r="G29"/>
  <c r="G28"/>
  <c r="G27"/>
  <c r="B42" i="2"/>
  <c r="G35" i="1"/>
  <c r="G34"/>
  <c r="G32"/>
  <c r="G31"/>
  <c r="G26"/>
  <c r="G25"/>
  <c r="G24"/>
  <c r="G23"/>
  <c r="G21"/>
  <c r="E22"/>
  <c r="G22" s="1"/>
  <c r="G20"/>
  <c r="G19"/>
  <c r="F18"/>
  <c r="E18"/>
  <c r="D18"/>
  <c r="G17"/>
  <c r="G16"/>
  <c r="G15"/>
  <c r="G14"/>
  <c r="G13"/>
  <c r="G12"/>
  <c r="G11"/>
  <c r="G10"/>
  <c r="G9"/>
  <c r="G8"/>
  <c r="G7"/>
  <c r="G6"/>
  <c r="G5"/>
  <c r="C18"/>
  <c r="B18"/>
  <c r="B22" i="2"/>
  <c r="B10"/>
  <c r="B15" s="1"/>
  <c r="E38" i="1" l="1"/>
  <c r="G18"/>
  <c r="G38" s="1"/>
  <c r="B26" i="2"/>
  <c r="B28" s="1"/>
</calcChain>
</file>

<file path=xl/sharedStrings.xml><?xml version="1.0" encoding="utf-8"?>
<sst xmlns="http://schemas.openxmlformats.org/spreadsheetml/2006/main" count="84" uniqueCount="82">
  <si>
    <t>Személyi juttatások</t>
  </si>
  <si>
    <t>Dologi Kiadások</t>
  </si>
  <si>
    <t>Felújítás</t>
  </si>
  <si>
    <t>Összesen</t>
  </si>
  <si>
    <t>Munkaadót terh.járulék</t>
  </si>
  <si>
    <t>Önkorm.igazgatási tev.</t>
  </si>
  <si>
    <t>Köztemető fenntartás</t>
  </si>
  <si>
    <t>Közvilágítás</t>
  </si>
  <si>
    <t>Közcélú foglalkoztatás</t>
  </si>
  <si>
    <t>Közutak, hidak üzemelt.</t>
  </si>
  <si>
    <t>Város- és községgazdálk.</t>
  </si>
  <si>
    <t>Háziorvosi alapellátás</t>
  </si>
  <si>
    <t>Ifjúság eü. Gondozás</t>
  </si>
  <si>
    <t>Könyvtári szolgáltatás</t>
  </si>
  <si>
    <t>Közművelődés</t>
  </si>
  <si>
    <t>Gyermekétk.köznev.int.</t>
  </si>
  <si>
    <t>Óvodai nevelés, ellátás</t>
  </si>
  <si>
    <t>Szociális étkeztetés</t>
  </si>
  <si>
    <t>Települési támogatás</t>
  </si>
  <si>
    <t>Ellátottak pénzbeli juttat.</t>
  </si>
  <si>
    <t>KÖH támogatás</t>
  </si>
  <si>
    <t>Intézményfinansz.össz.</t>
  </si>
  <si>
    <t>Óvodafennt.IT. Átadott</t>
  </si>
  <si>
    <t>Bursa Hungarica</t>
  </si>
  <si>
    <t>Leader</t>
  </si>
  <si>
    <t>Győri Hulladékgazd.Társ.</t>
  </si>
  <si>
    <t>Kistérség</t>
  </si>
  <si>
    <t>TÖOSZ</t>
  </si>
  <si>
    <t>Átadott p.eszk.ÁH belülre</t>
  </si>
  <si>
    <t>Katasztrófavédelem</t>
  </si>
  <si>
    <t>Egyéb átadott</t>
  </si>
  <si>
    <t>Átadott p.eszk.ÁH kívülre</t>
  </si>
  <si>
    <t>Tartalék</t>
  </si>
  <si>
    <t>ÁH-n belüli megel.visszaf.</t>
  </si>
  <si>
    <t>KIADÁSOK ÖSSZESEN</t>
  </si>
  <si>
    <t>Megnevezés</t>
  </si>
  <si>
    <t>Összeg</t>
  </si>
  <si>
    <t>Önkormányzati Hivatal működésének támogatása</t>
  </si>
  <si>
    <t>Településüzemeltetéshez kapcsolódó támogatás</t>
  </si>
  <si>
    <t>Zöldterület gazdálkodással kapcs. Támogatás</t>
  </si>
  <si>
    <t>Közvilágítás feladatainak támogatása</t>
  </si>
  <si>
    <t>Köztemető fenntartásával kapcsolatos támogatások</t>
  </si>
  <si>
    <t>Közutak fenntartásának támogatása</t>
  </si>
  <si>
    <t>Egyéb önkormányzati feladatok</t>
  </si>
  <si>
    <t>Lakott külterülettel kapcsolatos feladatok támogatása</t>
  </si>
  <si>
    <t>Polgármesteri illetmény támogatása</t>
  </si>
  <si>
    <t>Társulás által fenntartott óvodákba bejáró gyermekek utaztat.tám.</t>
  </si>
  <si>
    <t>Pedagósu II.kategóriába sorolt óvodaped.kiegészítő támogatása</t>
  </si>
  <si>
    <t>Nemzetiségi pótlék</t>
  </si>
  <si>
    <t>Települési önkorm. Szociális feladatainak egyéb támogatása</t>
  </si>
  <si>
    <t>TELEPÜLÉSI ÖNKORM.SZOCIÁLIS, GYERMEKJÓL.GYERMEKÉTK.FEL.TÁM.</t>
  </si>
  <si>
    <t>HELYI ÖNKORMÁNYZATOK MŰKÖDÉSÉNEK ÁLTALÁNOS TÁMOGATÁSA</t>
  </si>
  <si>
    <t>TELEPÜLÉSI ÖNKORM.EGYES KÖZNEVELÉSI FELADATAINAK TÁMOGATÁSA</t>
  </si>
  <si>
    <t>TELEPÜLÉSI ÖNKORM.KULTÚRÁLIS FEADATAINAK TÁMOGATÁSA</t>
  </si>
  <si>
    <t>ÖSSZES ÁLLAMI TÁMOGATÁS</t>
  </si>
  <si>
    <t>Bérleti díjak</t>
  </si>
  <si>
    <t>Közvetített szolgáltatás</t>
  </si>
  <si>
    <t>Gépjárműadó</t>
  </si>
  <si>
    <t>Iparűzési adó</t>
  </si>
  <si>
    <t>Magánszemélyek kommunális adója</t>
  </si>
  <si>
    <t>EGYÉB BEVÉTELEK ÖSSZESEN</t>
  </si>
  <si>
    <t>Szociális étkeztetés térítési díja</t>
  </si>
  <si>
    <t>Iskolai étkezési térítési díj</t>
  </si>
  <si>
    <t>Közcélú foglalkoztatás támogatása</t>
  </si>
  <si>
    <t>OEP támogatás</t>
  </si>
  <si>
    <t>BEVÉTELEK ÖSSZESEN</t>
  </si>
  <si>
    <t>Átadott/     egyéb pénzeszköz</t>
  </si>
  <si>
    <t>Pénzmaradvány</t>
  </si>
  <si>
    <t>I.1. jogcímekhez kapcsolódó kiegészítés</t>
  </si>
  <si>
    <t xml:space="preserve">Óvodában foglalkoztatott pedagógusok bértámogatása </t>
  </si>
  <si>
    <t xml:space="preserve">Pedagógus szakképzetts. nem rend.ped.nevelő munkáját segítők tám. </t>
  </si>
  <si>
    <t xml:space="preserve">Óvodaműködtetési támogatás </t>
  </si>
  <si>
    <t>Gyermekétkeztetés támogatása (9460000+5341060)</t>
  </si>
  <si>
    <t>Pápakovácsi Község Önkormányzat 2020. évi bevételei</t>
  </si>
  <si>
    <t>Alapítványnak felhalmozási célra átadott visszatérítendő támogatás</t>
  </si>
  <si>
    <t>Önkormányzat Ganna</t>
  </si>
  <si>
    <t>Önkormányzat Döbrönte</t>
  </si>
  <si>
    <t>Önkormányzat Nóráp</t>
  </si>
  <si>
    <t>Pápakovácsi Község Önkormányzat 2020. évi kiadásai</t>
  </si>
  <si>
    <t>1. melléket</t>
  </si>
  <si>
    <t>2.melléklet</t>
  </si>
  <si>
    <t>Közös Hivatal működésére átvett (Döbrönte, Ganna,B.pölöske,Kup,Nóráp)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</si>
</sst>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_ ;\-#,##0\ 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64" fontId="2" fillId="0" borderId="1" xfId="1" applyNumberFormat="1" applyFont="1" applyBorder="1"/>
    <xf numFmtId="164" fontId="0" fillId="0" borderId="1" xfId="1" applyNumberFormat="1" applyFont="1" applyBorder="1"/>
    <xf numFmtId="164" fontId="0" fillId="0" borderId="0" xfId="1" applyNumberFormat="1" applyFont="1"/>
    <xf numFmtId="0" fontId="3" fillId="0" borderId="1" xfId="0" applyFont="1" applyBorder="1"/>
    <xf numFmtId="164" fontId="3" fillId="0" borderId="1" xfId="1" applyNumberFormat="1" applyFont="1" applyBorder="1"/>
    <xf numFmtId="0" fontId="3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3" fontId="0" fillId="0" borderId="1" xfId="0" applyNumberFormat="1" applyBorder="1"/>
    <xf numFmtId="3" fontId="2" fillId="0" borderId="1" xfId="0" applyNumberFormat="1" applyFont="1" applyBorder="1"/>
    <xf numFmtId="0" fontId="4" fillId="0" borderId="0" xfId="0" applyFont="1"/>
    <xf numFmtId="0" fontId="2" fillId="0" borderId="2" xfId="0" applyFont="1" applyFill="1" applyBorder="1"/>
    <xf numFmtId="0" fontId="4" fillId="0" borderId="1" xfId="0" applyFont="1" applyBorder="1"/>
    <xf numFmtId="164" fontId="4" fillId="0" borderId="1" xfId="1" applyNumberFormat="1" applyFont="1" applyBorder="1"/>
    <xf numFmtId="164" fontId="3" fillId="0" borderId="1" xfId="1" applyNumberFormat="1" applyFont="1" applyBorder="1" applyAlignment="1">
      <alignment horizontal="right"/>
    </xf>
    <xf numFmtId="164" fontId="0" fillId="0" borderId="0" xfId="1" applyNumberFormat="1" applyFont="1" applyAlignment="1">
      <alignment horizontal="right"/>
    </xf>
    <xf numFmtId="0" fontId="0" fillId="0" borderId="0" xfId="0" applyAlignment="1">
      <alignment horizontal="right"/>
    </xf>
    <xf numFmtId="3" fontId="3" fillId="0" borderId="1" xfId="0" applyNumberFormat="1" applyFont="1" applyBorder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opLeftCell="A37" workbookViewId="0">
      <selection activeCell="N20" sqref="N20"/>
    </sheetView>
  </sheetViews>
  <sheetFormatPr defaultRowHeight="15"/>
  <cols>
    <col min="1" max="1" width="24.5703125" customWidth="1"/>
    <col min="2" max="2" width="12.85546875" customWidth="1"/>
    <col min="3" max="3" width="12.140625" customWidth="1"/>
    <col min="4" max="4" width="14.5703125" customWidth="1"/>
    <col min="5" max="6" width="12" customWidth="1"/>
    <col min="7" max="7" width="12.5703125" customWidth="1"/>
  </cols>
  <sheetData>
    <row r="1" spans="1:7">
      <c r="G1" s="21" t="s">
        <v>80</v>
      </c>
    </row>
    <row r="2" spans="1:7" ht="18.75">
      <c r="A2" s="15" t="s">
        <v>78</v>
      </c>
    </row>
    <row r="4" spans="1:7" ht="45">
      <c r="A4" s="2"/>
      <c r="B4" s="3" t="s">
        <v>0</v>
      </c>
      <c r="C4" s="3" t="s">
        <v>4</v>
      </c>
      <c r="D4" s="3" t="s">
        <v>1</v>
      </c>
      <c r="E4" s="3" t="s">
        <v>66</v>
      </c>
      <c r="F4" s="2" t="s">
        <v>2</v>
      </c>
      <c r="G4" s="2" t="s">
        <v>3</v>
      </c>
    </row>
    <row r="5" spans="1:7">
      <c r="A5" s="1" t="s">
        <v>5</v>
      </c>
      <c r="B5" s="13">
        <v>5400000</v>
      </c>
      <c r="C5" s="13">
        <v>900000</v>
      </c>
      <c r="D5" s="13">
        <v>2500000</v>
      </c>
      <c r="E5" s="13"/>
      <c r="F5" s="13"/>
      <c r="G5" s="13">
        <f t="shared" ref="G5:G34" si="0">SUM(B5:F5)</f>
        <v>8800000</v>
      </c>
    </row>
    <row r="6" spans="1:7">
      <c r="A6" s="1" t="s">
        <v>6</v>
      </c>
      <c r="B6" s="13"/>
      <c r="C6" s="13"/>
      <c r="D6" s="13">
        <v>250000</v>
      </c>
      <c r="E6" s="13"/>
      <c r="F6" s="13"/>
      <c r="G6" s="13">
        <f t="shared" si="0"/>
        <v>250000</v>
      </c>
    </row>
    <row r="7" spans="1:7">
      <c r="A7" s="1" t="s">
        <v>7</v>
      </c>
      <c r="B7" s="13"/>
      <c r="C7" s="13"/>
      <c r="D7" s="13">
        <v>1100000</v>
      </c>
      <c r="E7" s="13"/>
      <c r="F7" s="13"/>
      <c r="G7" s="13">
        <f t="shared" si="0"/>
        <v>1100000</v>
      </c>
    </row>
    <row r="8" spans="1:7">
      <c r="A8" s="1" t="s">
        <v>8</v>
      </c>
      <c r="B8" s="13">
        <v>980000</v>
      </c>
      <c r="C8" s="13">
        <v>86000</v>
      </c>
      <c r="D8" s="13"/>
      <c r="E8" s="13"/>
      <c r="F8" s="13"/>
      <c r="G8" s="13">
        <f t="shared" si="0"/>
        <v>1066000</v>
      </c>
    </row>
    <row r="9" spans="1:7">
      <c r="A9" s="1" t="s">
        <v>9</v>
      </c>
      <c r="B9" s="13"/>
      <c r="C9" s="13"/>
      <c r="D9" s="13">
        <v>600000</v>
      </c>
      <c r="E9" s="13"/>
      <c r="F9" s="13">
        <v>2800000</v>
      </c>
      <c r="G9" s="13">
        <f t="shared" si="0"/>
        <v>3400000</v>
      </c>
    </row>
    <row r="10" spans="1:7">
      <c r="A10" s="1" t="s">
        <v>10</v>
      </c>
      <c r="B10" s="13">
        <v>3100000</v>
      </c>
      <c r="C10" s="13">
        <v>550000</v>
      </c>
      <c r="D10" s="13">
        <v>5400000</v>
      </c>
      <c r="E10" s="13"/>
      <c r="F10" s="13">
        <v>7300000</v>
      </c>
      <c r="G10" s="13">
        <f t="shared" si="0"/>
        <v>16350000</v>
      </c>
    </row>
    <row r="11" spans="1:7">
      <c r="A11" s="1" t="s">
        <v>11</v>
      </c>
      <c r="B11" s="13"/>
      <c r="C11" s="13"/>
      <c r="D11" s="13">
        <v>800000</v>
      </c>
      <c r="E11" s="13"/>
      <c r="F11" s="13"/>
      <c r="G11" s="13">
        <f t="shared" si="0"/>
        <v>800000</v>
      </c>
    </row>
    <row r="12" spans="1:7">
      <c r="A12" s="1" t="s">
        <v>12</v>
      </c>
      <c r="B12" s="13">
        <v>4980000</v>
      </c>
      <c r="C12" s="13">
        <v>880000</v>
      </c>
      <c r="D12" s="13">
        <v>550000</v>
      </c>
      <c r="E12" s="13"/>
      <c r="F12" s="13"/>
      <c r="G12" s="13">
        <f t="shared" si="0"/>
        <v>6410000</v>
      </c>
    </row>
    <row r="13" spans="1:7">
      <c r="A13" s="1" t="s">
        <v>13</v>
      </c>
      <c r="B13" s="13">
        <v>300000</v>
      </c>
      <c r="C13" s="13">
        <v>48000</v>
      </c>
      <c r="D13" s="13">
        <v>200000</v>
      </c>
      <c r="E13" s="13"/>
      <c r="F13" s="13"/>
      <c r="G13" s="13">
        <f t="shared" si="0"/>
        <v>548000</v>
      </c>
    </row>
    <row r="14" spans="1:7">
      <c r="A14" s="1" t="s">
        <v>14</v>
      </c>
      <c r="B14" s="13"/>
      <c r="C14" s="13"/>
      <c r="D14" s="13">
        <v>3000000</v>
      </c>
      <c r="E14" s="13"/>
      <c r="F14" s="13"/>
      <c r="G14" s="13">
        <f t="shared" si="0"/>
        <v>3000000</v>
      </c>
    </row>
    <row r="15" spans="1:7">
      <c r="A15" s="1" t="s">
        <v>15</v>
      </c>
      <c r="B15" s="13"/>
      <c r="C15" s="13"/>
      <c r="D15" s="13">
        <v>16000000</v>
      </c>
      <c r="E15" s="13"/>
      <c r="F15" s="13"/>
      <c r="G15" s="13">
        <f t="shared" si="0"/>
        <v>16000000</v>
      </c>
    </row>
    <row r="16" spans="1:7">
      <c r="A16" s="1" t="s">
        <v>16</v>
      </c>
      <c r="B16" s="13"/>
      <c r="C16" s="13"/>
      <c r="D16" s="13">
        <v>1000000</v>
      </c>
      <c r="E16" s="13"/>
      <c r="F16" s="13"/>
      <c r="G16" s="13">
        <f t="shared" si="0"/>
        <v>1000000</v>
      </c>
    </row>
    <row r="17" spans="1:7">
      <c r="A17" s="1" t="s">
        <v>17</v>
      </c>
      <c r="B17" s="13"/>
      <c r="C17" s="13"/>
      <c r="D17" s="13">
        <v>1550000</v>
      </c>
      <c r="E17" s="13"/>
      <c r="F17" s="13"/>
      <c r="G17" s="13">
        <f t="shared" si="0"/>
        <v>1550000</v>
      </c>
    </row>
    <row r="18" spans="1:7">
      <c r="A18" s="2" t="s">
        <v>3</v>
      </c>
      <c r="B18" s="14">
        <f>SUM(B5:B17)</f>
        <v>14760000</v>
      </c>
      <c r="C18" s="14">
        <f>SUM(C5:C17)</f>
        <v>2464000</v>
      </c>
      <c r="D18" s="14">
        <f>SUM(D5:D17)</f>
        <v>32950000</v>
      </c>
      <c r="E18" s="14">
        <f>SUM(E5:E17)</f>
        <v>0</v>
      </c>
      <c r="F18" s="14">
        <f>SUM(F5:F17)</f>
        <v>10100000</v>
      </c>
      <c r="G18" s="14">
        <f t="shared" si="0"/>
        <v>60274000</v>
      </c>
    </row>
    <row r="19" spans="1:7">
      <c r="A19" s="1" t="s">
        <v>18</v>
      </c>
      <c r="B19" s="13"/>
      <c r="C19" s="13"/>
      <c r="D19" s="13"/>
      <c r="E19" s="13">
        <v>3956000</v>
      </c>
      <c r="F19" s="13"/>
      <c r="G19" s="13">
        <f t="shared" si="0"/>
        <v>3956000</v>
      </c>
    </row>
    <row r="20" spans="1:7">
      <c r="A20" s="2" t="s">
        <v>19</v>
      </c>
      <c r="B20" s="14"/>
      <c r="C20" s="14"/>
      <c r="D20" s="14"/>
      <c r="E20" s="14">
        <v>3956000</v>
      </c>
      <c r="F20" s="14"/>
      <c r="G20" s="14">
        <f t="shared" si="0"/>
        <v>3956000</v>
      </c>
    </row>
    <row r="21" spans="1:7">
      <c r="A21" s="1" t="s">
        <v>20</v>
      </c>
      <c r="B21" s="13"/>
      <c r="C21" s="13"/>
      <c r="D21" s="13"/>
      <c r="E21" s="13">
        <v>44178000</v>
      </c>
      <c r="F21" s="13"/>
      <c r="G21" s="13">
        <f t="shared" si="0"/>
        <v>44178000</v>
      </c>
    </row>
    <row r="22" spans="1:7">
      <c r="A22" s="2" t="s">
        <v>21</v>
      </c>
      <c r="B22" s="14"/>
      <c r="C22" s="14"/>
      <c r="D22" s="14"/>
      <c r="E22" s="14">
        <f>SUM(E21)</f>
        <v>44178000</v>
      </c>
      <c r="F22" s="14"/>
      <c r="G22" s="14">
        <f t="shared" si="0"/>
        <v>44178000</v>
      </c>
    </row>
    <row r="23" spans="1:7">
      <c r="A23" s="1" t="s">
        <v>22</v>
      </c>
      <c r="B23" s="13"/>
      <c r="C23" s="13"/>
      <c r="D23" s="13"/>
      <c r="E23" s="13">
        <v>26557840</v>
      </c>
      <c r="F23" s="13"/>
      <c r="G23" s="13">
        <f t="shared" si="0"/>
        <v>26557840</v>
      </c>
    </row>
    <row r="24" spans="1:7">
      <c r="A24" s="1" t="s">
        <v>23</v>
      </c>
      <c r="B24" s="13"/>
      <c r="C24" s="13"/>
      <c r="D24" s="13"/>
      <c r="E24" s="13">
        <v>150000</v>
      </c>
      <c r="F24" s="13"/>
      <c r="G24" s="13">
        <f t="shared" si="0"/>
        <v>150000</v>
      </c>
    </row>
    <row r="25" spans="1:7">
      <c r="A25" s="1" t="s">
        <v>24</v>
      </c>
      <c r="B25" s="13"/>
      <c r="C25" s="13"/>
      <c r="D25" s="13"/>
      <c r="E25" s="13">
        <v>20000</v>
      </c>
      <c r="F25" s="13"/>
      <c r="G25" s="13">
        <f t="shared" si="0"/>
        <v>20000</v>
      </c>
    </row>
    <row r="26" spans="1:7">
      <c r="A26" s="1" t="s">
        <v>25</v>
      </c>
      <c r="B26" s="13"/>
      <c r="C26" s="13"/>
      <c r="D26" s="13"/>
      <c r="E26" s="13">
        <v>172000</v>
      </c>
      <c r="F26" s="13"/>
      <c r="G26" s="13">
        <f t="shared" si="0"/>
        <v>172000</v>
      </c>
    </row>
    <row r="27" spans="1:7">
      <c r="A27" s="1" t="s">
        <v>75</v>
      </c>
      <c r="B27" s="13"/>
      <c r="C27" s="13"/>
      <c r="D27" s="13"/>
      <c r="E27" s="13">
        <v>140700</v>
      </c>
      <c r="F27" s="13"/>
      <c r="G27" s="13">
        <f t="shared" si="0"/>
        <v>140700</v>
      </c>
    </row>
    <row r="28" spans="1:7">
      <c r="A28" s="1" t="s">
        <v>76</v>
      </c>
      <c r="B28" s="13"/>
      <c r="C28" s="13"/>
      <c r="D28" s="13"/>
      <c r="E28" s="13">
        <v>246100</v>
      </c>
      <c r="F28" s="13"/>
      <c r="G28" s="13">
        <f t="shared" si="0"/>
        <v>246100</v>
      </c>
    </row>
    <row r="29" spans="1:7">
      <c r="A29" s="1" t="s">
        <v>77</v>
      </c>
      <c r="B29" s="13"/>
      <c r="C29" s="13"/>
      <c r="D29" s="13"/>
      <c r="E29" s="13">
        <v>211000</v>
      </c>
      <c r="F29" s="13"/>
      <c r="G29" s="13">
        <f t="shared" si="0"/>
        <v>211000</v>
      </c>
    </row>
    <row r="30" spans="1:7">
      <c r="A30" s="1" t="s">
        <v>26</v>
      </c>
      <c r="B30" s="13"/>
      <c r="C30" s="13"/>
      <c r="D30" s="13"/>
      <c r="E30" s="13">
        <v>639000</v>
      </c>
      <c r="F30" s="13"/>
      <c r="G30" s="13">
        <v>639000</v>
      </c>
    </row>
    <row r="31" spans="1:7">
      <c r="A31" s="1" t="s">
        <v>29</v>
      </c>
      <c r="B31" s="13"/>
      <c r="C31" s="13"/>
      <c r="D31" s="13"/>
      <c r="E31" s="13">
        <v>20000</v>
      </c>
      <c r="F31" s="13"/>
      <c r="G31" s="13">
        <f t="shared" si="0"/>
        <v>20000</v>
      </c>
    </row>
    <row r="32" spans="1:7">
      <c r="A32" s="1" t="s">
        <v>27</v>
      </c>
      <c r="B32" s="13"/>
      <c r="C32" s="13"/>
      <c r="D32" s="13"/>
      <c r="E32" s="13">
        <v>15000</v>
      </c>
      <c r="F32" s="13"/>
      <c r="G32" s="13">
        <f t="shared" si="0"/>
        <v>15000</v>
      </c>
    </row>
    <row r="33" spans="1:7">
      <c r="A33" s="2" t="s">
        <v>28</v>
      </c>
      <c r="B33" s="14"/>
      <c r="C33" s="14"/>
      <c r="D33" s="14"/>
      <c r="E33" s="14">
        <f>SUM(E23:E32)</f>
        <v>28171640</v>
      </c>
      <c r="F33" s="14"/>
      <c r="G33" s="14">
        <f>SUM(G23:G32)</f>
        <v>28171640</v>
      </c>
    </row>
    <row r="34" spans="1:7">
      <c r="A34" s="1" t="s">
        <v>30</v>
      </c>
      <c r="B34" s="13"/>
      <c r="C34" s="13"/>
      <c r="D34" s="13"/>
      <c r="E34" s="13">
        <v>500000</v>
      </c>
      <c r="F34" s="13"/>
      <c r="G34" s="13">
        <f t="shared" si="0"/>
        <v>500000</v>
      </c>
    </row>
    <row r="35" spans="1:7">
      <c r="A35" s="2" t="s">
        <v>31</v>
      </c>
      <c r="B35" s="14"/>
      <c r="C35" s="14"/>
      <c r="D35" s="14"/>
      <c r="E35" s="14">
        <v>500000</v>
      </c>
      <c r="F35" s="14"/>
      <c r="G35" s="14">
        <f>SUM(G34)</f>
        <v>500000</v>
      </c>
    </row>
    <row r="36" spans="1:7">
      <c r="A36" s="16" t="s">
        <v>32</v>
      </c>
      <c r="B36" s="14"/>
      <c r="C36" s="14"/>
      <c r="D36" s="14"/>
      <c r="E36" s="14">
        <v>532014</v>
      </c>
      <c r="F36" s="14"/>
      <c r="G36" s="14">
        <v>532014</v>
      </c>
    </row>
    <row r="37" spans="1:7">
      <c r="A37" s="2" t="s">
        <v>33</v>
      </c>
      <c r="B37" s="14"/>
      <c r="C37" s="14"/>
      <c r="D37" s="14"/>
      <c r="E37" s="14">
        <v>4040599</v>
      </c>
      <c r="F37" s="14"/>
      <c r="G37" s="14">
        <v>4040599</v>
      </c>
    </row>
    <row r="38" spans="1:7" ht="15.75">
      <c r="A38" s="7" t="s">
        <v>34</v>
      </c>
      <c r="B38" s="22">
        <f>SUM(B18)</f>
        <v>14760000</v>
      </c>
      <c r="C38" s="22">
        <f>SUM(C18)</f>
        <v>2464000</v>
      </c>
      <c r="D38" s="22">
        <f>SUM(D18)</f>
        <v>32950000</v>
      </c>
      <c r="E38" s="22">
        <f>SUM(E20+E22+E33+E35+E36+E37)</f>
        <v>81378253</v>
      </c>
      <c r="F38" s="22">
        <f>SUM(F18)</f>
        <v>10100000</v>
      </c>
      <c r="G38" s="22">
        <f>SUM(G18+G20+G22+G33+G35+G36+G37)</f>
        <v>141652253</v>
      </c>
    </row>
  </sheetData>
  <pageMargins left="0.15748031496062992" right="0.1574803149606299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42"/>
  <sheetViews>
    <sheetView tabSelected="1" workbookViewId="0">
      <selection activeCell="A44" sqref="A44"/>
    </sheetView>
  </sheetViews>
  <sheetFormatPr defaultRowHeight="15"/>
  <cols>
    <col min="1" max="1" width="74.140625" customWidth="1"/>
    <col min="2" max="2" width="19.42578125" style="6" customWidth="1"/>
  </cols>
  <sheetData>
    <row r="1" spans="1:2">
      <c r="B1" s="20" t="s">
        <v>79</v>
      </c>
    </row>
    <row r="2" spans="1:2" ht="18.75">
      <c r="A2" s="12" t="s">
        <v>73</v>
      </c>
    </row>
    <row r="4" spans="1:2">
      <c r="A4" s="11" t="s">
        <v>35</v>
      </c>
      <c r="B4" s="4" t="s">
        <v>36</v>
      </c>
    </row>
    <row r="5" spans="1:2">
      <c r="A5" s="2" t="s">
        <v>37</v>
      </c>
      <c r="B5" s="4">
        <v>36044600</v>
      </c>
    </row>
    <row r="6" spans="1:2">
      <c r="A6" s="1" t="s">
        <v>39</v>
      </c>
      <c r="B6" s="5">
        <v>1431360</v>
      </c>
    </row>
    <row r="7" spans="1:2">
      <c r="A7" s="1" t="s">
        <v>40</v>
      </c>
      <c r="B7" s="5">
        <v>1888000</v>
      </c>
    </row>
    <row r="8" spans="1:2">
      <c r="A8" s="1" t="s">
        <v>41</v>
      </c>
      <c r="B8" s="5">
        <v>1063842</v>
      </c>
    </row>
    <row r="9" spans="1:2">
      <c r="A9" s="1" t="s">
        <v>42</v>
      </c>
      <c r="B9" s="5">
        <v>304180</v>
      </c>
    </row>
    <row r="10" spans="1:2">
      <c r="A10" s="2" t="s">
        <v>38</v>
      </c>
      <c r="B10" s="4">
        <f>SUM(B6:B9)</f>
        <v>4687382</v>
      </c>
    </row>
    <row r="11" spans="1:2">
      <c r="A11" s="1" t="s">
        <v>43</v>
      </c>
      <c r="B11" s="5">
        <v>5000000</v>
      </c>
    </row>
    <row r="12" spans="1:2">
      <c r="A12" s="1" t="s">
        <v>44</v>
      </c>
      <c r="B12" s="5">
        <v>362100</v>
      </c>
    </row>
    <row r="13" spans="1:2">
      <c r="A13" s="1" t="s">
        <v>68</v>
      </c>
      <c r="B13" s="5">
        <v>11014011</v>
      </c>
    </row>
    <row r="14" spans="1:2">
      <c r="A14" s="1" t="s">
        <v>45</v>
      </c>
      <c r="B14" s="5">
        <v>512400</v>
      </c>
    </row>
    <row r="15" spans="1:2" ht="20.100000000000001" customHeight="1">
      <c r="A15" s="9" t="s">
        <v>51</v>
      </c>
      <c r="B15" s="10">
        <f>SUM(B5+B10+B11+B12+B13+B14)</f>
        <v>57620493</v>
      </c>
    </row>
    <row r="16" spans="1:2">
      <c r="A16" s="1" t="s">
        <v>69</v>
      </c>
      <c r="B16" s="5">
        <v>12240200</v>
      </c>
    </row>
    <row r="17" spans="1:2">
      <c r="A17" s="1" t="s">
        <v>70</v>
      </c>
      <c r="B17" s="5">
        <v>4800000</v>
      </c>
    </row>
    <row r="18" spans="1:2">
      <c r="A18" s="1" t="s">
        <v>71</v>
      </c>
      <c r="B18" s="5">
        <v>2697980</v>
      </c>
    </row>
    <row r="19" spans="1:2">
      <c r="A19" s="1" t="s">
        <v>46</v>
      </c>
      <c r="B19" s="5">
        <v>756000</v>
      </c>
    </row>
    <row r="20" spans="1:2">
      <c r="A20" s="1" t="s">
        <v>47</v>
      </c>
      <c r="B20" s="5">
        <v>793400</v>
      </c>
    </row>
    <row r="21" spans="1:2">
      <c r="A21" s="1" t="s">
        <v>48</v>
      </c>
      <c r="B21" s="5">
        <v>811600</v>
      </c>
    </row>
    <row r="22" spans="1:2" ht="20.100000000000001" customHeight="1">
      <c r="A22" s="7" t="s">
        <v>52</v>
      </c>
      <c r="B22" s="8">
        <f>SUM(B16:B21)</f>
        <v>22099180</v>
      </c>
    </row>
    <row r="23" spans="1:2">
      <c r="A23" s="1" t="s">
        <v>49</v>
      </c>
      <c r="B23" s="5">
        <v>4106000</v>
      </c>
    </row>
    <row r="24" spans="1:2">
      <c r="A24" s="1" t="s">
        <v>17</v>
      </c>
      <c r="B24" s="5">
        <v>588240</v>
      </c>
    </row>
    <row r="25" spans="1:2">
      <c r="A25" s="1" t="s">
        <v>72</v>
      </c>
      <c r="B25" s="5">
        <v>14801060</v>
      </c>
    </row>
    <row r="26" spans="1:2" ht="20.100000000000001" customHeight="1">
      <c r="A26" s="7" t="s">
        <v>50</v>
      </c>
      <c r="B26" s="8">
        <f>SUM(B23:B25)</f>
        <v>19495300</v>
      </c>
    </row>
    <row r="27" spans="1:2" ht="20.100000000000001" customHeight="1">
      <c r="A27" s="7" t="s">
        <v>53</v>
      </c>
      <c r="B27" s="8">
        <v>1800000</v>
      </c>
    </row>
    <row r="28" spans="1:2" ht="24.95" customHeight="1">
      <c r="A28" s="7" t="s">
        <v>54</v>
      </c>
      <c r="B28" s="19">
        <f>SUM(B15+B22+B26+B27)</f>
        <v>101014973</v>
      </c>
    </row>
    <row r="29" spans="1:2">
      <c r="A29" s="1" t="s">
        <v>55</v>
      </c>
      <c r="B29" s="5">
        <v>900000</v>
      </c>
    </row>
    <row r="30" spans="1:2">
      <c r="A30" s="1" t="s">
        <v>56</v>
      </c>
      <c r="B30" s="5">
        <v>500000</v>
      </c>
    </row>
    <row r="31" spans="1:2">
      <c r="A31" s="1" t="s">
        <v>57</v>
      </c>
      <c r="B31" s="5">
        <v>1400000</v>
      </c>
    </row>
    <row r="32" spans="1:2">
      <c r="A32" s="1" t="s">
        <v>58</v>
      </c>
      <c r="B32" s="5">
        <v>8000000</v>
      </c>
    </row>
    <row r="33" spans="1:2">
      <c r="A33" s="1" t="s">
        <v>59</v>
      </c>
      <c r="B33" s="5">
        <v>500000</v>
      </c>
    </row>
    <row r="34" spans="1:2">
      <c r="A34" s="1" t="s">
        <v>61</v>
      </c>
      <c r="B34" s="5">
        <v>900000</v>
      </c>
    </row>
    <row r="35" spans="1:2">
      <c r="A35" s="1" t="s">
        <v>62</v>
      </c>
      <c r="B35" s="5">
        <v>4000000</v>
      </c>
    </row>
    <row r="36" spans="1:2">
      <c r="A36" s="1" t="s">
        <v>63</v>
      </c>
      <c r="B36" s="5">
        <v>900000</v>
      </c>
    </row>
    <row r="37" spans="1:2">
      <c r="A37" s="1" t="s">
        <v>64</v>
      </c>
      <c r="B37" s="5">
        <v>5434000</v>
      </c>
    </row>
    <row r="38" spans="1:2">
      <c r="A38" s="1" t="s">
        <v>81</v>
      </c>
      <c r="B38" s="5">
        <v>6053280</v>
      </c>
    </row>
    <row r="39" spans="1:2">
      <c r="A39" s="2" t="s">
        <v>60</v>
      </c>
      <c r="B39" s="4">
        <f>SUM(B29:B38)</f>
        <v>28587280</v>
      </c>
    </row>
    <row r="40" spans="1:2">
      <c r="A40" s="2" t="s">
        <v>74</v>
      </c>
      <c r="B40" s="4">
        <v>3650000</v>
      </c>
    </row>
    <row r="41" spans="1:2">
      <c r="A41" s="2" t="s">
        <v>67</v>
      </c>
      <c r="B41" s="4">
        <v>8400000</v>
      </c>
    </row>
    <row r="42" spans="1:2" ht="18.75">
      <c r="A42" s="17" t="s">
        <v>65</v>
      </c>
      <c r="B42" s="18">
        <f>SUM(B28+B39+B40+B41)</f>
        <v>141652253</v>
      </c>
    </row>
  </sheetData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Iroda-1111</dc:creator>
  <cp:lastModifiedBy>user</cp:lastModifiedBy>
  <cp:lastPrinted>2020-02-21T11:15:32Z</cp:lastPrinted>
  <dcterms:created xsi:type="dcterms:W3CDTF">2019-01-11T08:31:06Z</dcterms:created>
  <dcterms:modified xsi:type="dcterms:W3CDTF">2020-02-21T11:15:47Z</dcterms:modified>
</cp:coreProperties>
</file>